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0730" windowHeight="11760"/>
  </bookViews>
  <sheets>
    <sheet name="Параметры" sheetId="4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E13" i="4"/>
  <c r="E11"/>
  <c r="E4" s="1"/>
  <c r="E3" s="1"/>
  <c r="D4"/>
  <c r="D3" s="1"/>
  <c r="F11"/>
  <c r="F4" s="1"/>
  <c r="F3" s="1"/>
  <c r="D20"/>
  <c r="D11"/>
  <c r="F20"/>
  <c r="C4"/>
  <c r="D6"/>
  <c r="E6"/>
  <c r="C11"/>
  <c r="F6"/>
  <c r="C6"/>
  <c r="E20"/>
  <c r="C20"/>
  <c r="E18" l="1"/>
  <c r="F18"/>
  <c r="C3"/>
  <c r="C18"/>
  <c r="D18"/>
</calcChain>
</file>

<file path=xl/sharedStrings.xml><?xml version="1.0" encoding="utf-8"?>
<sst xmlns="http://schemas.openxmlformats.org/spreadsheetml/2006/main" count="34" uniqueCount="32">
  <si>
    <t>Наименование</t>
  </si>
  <si>
    <t>КБК</t>
  </si>
  <si>
    <t>в том числе:</t>
  </si>
  <si>
    <t>Иные межбюджетные трансферты</t>
  </si>
  <si>
    <t>000 2 02 15001 00 0000 150</t>
  </si>
  <si>
    <t>000 2 02 30000 00 0000 150</t>
  </si>
  <si>
    <t>000 2 02 40000 00 0000 150</t>
  </si>
  <si>
    <t>000 2 02 16001 00 0000 150</t>
  </si>
  <si>
    <t>Доходы - всего, в т.ч.</t>
  </si>
  <si>
    <t>из окружного бюджета</t>
  </si>
  <si>
    <t>из районного бюджета</t>
  </si>
  <si>
    <t>Субвенции</t>
  </si>
  <si>
    <t>Безвозмездные поступления 00020000000000000000</t>
  </si>
  <si>
    <t xml:space="preserve">Дотации </t>
  </si>
  <si>
    <t>Налоговые, неналоговые доходы</t>
  </si>
  <si>
    <t>Расходы - всего</t>
  </si>
  <si>
    <t>дефицит (+, -)</t>
  </si>
  <si>
    <t>% дефицита</t>
  </si>
  <si>
    <t>Всего источников финансирования дефицита бюджета</t>
  </si>
  <si>
    <t>Изменение остатков на счетах по учету средств бюджета</t>
  </si>
  <si>
    <t>Целевые межбюджетные трансферты</t>
  </si>
  <si>
    <t>Утверждено на 2024 год (Решение Совета 26.12.2023 № 2)</t>
  </si>
  <si>
    <t>Исполнено на 01.10.2024</t>
  </si>
  <si>
    <t>Оценка ожидаемого исполнения за 2024 год</t>
  </si>
  <si>
    <t>Субсидии</t>
  </si>
  <si>
    <t>000 2 02 20000 00 0000 150</t>
  </si>
  <si>
    <t>Прочие безвозмездные поступления</t>
  </si>
  <si>
    <t>000 2 07 00000 10 0000 150</t>
  </si>
  <si>
    <t>Оценка ожидаемого исполнения местного бюджета за 2024 год</t>
  </si>
  <si>
    <t xml:space="preserve">Уточненный план на 2024 год </t>
  </si>
  <si>
    <t>Доходы бюджетов сельских поселений от возврата иными организациями остатков субсидий прошлых лет</t>
  </si>
  <si>
    <t>000 2 18 00000 10 0000 150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</si>
</sst>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3" borderId="3" xfId="0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/>
    </xf>
    <xf numFmtId="4" fontId="4" fillId="4" borderId="1" xfId="0" applyNumberFormat="1" applyFont="1" applyFill="1" applyBorder="1"/>
    <xf numFmtId="0" fontId="4" fillId="5" borderId="1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 wrapText="1"/>
    </xf>
    <xf numFmtId="4" fontId="4" fillId="5" borderId="1" xfId="0" applyNumberFormat="1" applyFont="1" applyFill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4" fontId="4" fillId="0" borderId="1" xfId="0" applyNumberFormat="1" applyFont="1" applyBorder="1"/>
    <xf numFmtId="0" fontId="4" fillId="0" borderId="3" xfId="0" applyFont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0" fontId="3" fillId="5" borderId="2" xfId="0" applyFont="1" applyFill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/>
    <xf numFmtId="0" fontId="4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left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Q70"/>
  <sheetViews>
    <sheetView tabSelected="1" workbookViewId="0">
      <selection activeCell="I19" sqref="I19"/>
    </sheetView>
  </sheetViews>
  <sheetFormatPr defaultRowHeight="15"/>
  <cols>
    <col min="1" max="1" width="34.28515625" customWidth="1"/>
    <col min="2" max="2" width="25.42578125" customWidth="1"/>
    <col min="3" max="3" width="15" customWidth="1"/>
    <col min="4" max="4" width="15.42578125" customWidth="1"/>
    <col min="5" max="5" width="15.85546875" customWidth="1"/>
    <col min="6" max="6" width="17.5703125" customWidth="1"/>
    <col min="8" max="8" width="15.140625" customWidth="1"/>
    <col min="9" max="9" width="16" customWidth="1"/>
    <col min="10" max="10" width="15.140625" customWidth="1"/>
    <col min="11" max="11" width="18.7109375" customWidth="1"/>
    <col min="12" max="12" width="18.5703125" bestFit="1" customWidth="1"/>
    <col min="13" max="13" width="17.5703125" customWidth="1"/>
    <col min="14" max="17" width="10" bestFit="1" customWidth="1"/>
  </cols>
  <sheetData>
    <row r="1" spans="1:17" ht="32.25" customHeight="1">
      <c r="A1" s="26" t="s">
        <v>28</v>
      </c>
      <c r="B1" s="26"/>
      <c r="C1" s="26"/>
      <c r="D1" s="26"/>
      <c r="E1" s="26"/>
      <c r="F1" s="26"/>
    </row>
    <row r="2" spans="1:17" ht="72.75" customHeight="1">
      <c r="A2" s="3" t="s">
        <v>0</v>
      </c>
      <c r="B2" s="3" t="s">
        <v>1</v>
      </c>
      <c r="C2" s="2" t="s">
        <v>21</v>
      </c>
      <c r="D2" s="2" t="s">
        <v>29</v>
      </c>
      <c r="E2" s="2" t="s">
        <v>22</v>
      </c>
      <c r="F2" s="2" t="s">
        <v>23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>
      <c r="A3" s="5" t="s">
        <v>8</v>
      </c>
      <c r="B3" s="6"/>
      <c r="C3" s="7">
        <f>C4+C16</f>
        <v>48156.099999999991</v>
      </c>
      <c r="D3" s="7">
        <f t="shared" ref="D3:F3" si="0">D4+D16</f>
        <v>249280.3</v>
      </c>
      <c r="E3" s="7">
        <f>E4+E16</f>
        <v>77177.599999999977</v>
      </c>
      <c r="F3" s="7">
        <f t="shared" si="0"/>
        <v>248070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30">
      <c r="A4" s="8" t="s">
        <v>12</v>
      </c>
      <c r="B4" s="9"/>
      <c r="C4" s="10">
        <f>C6+C10+C11+C9+C14</f>
        <v>44466.399999999994</v>
      </c>
      <c r="D4" s="10">
        <f>D6+D10+D11+D9+D14+D15</f>
        <v>245590.59999999998</v>
      </c>
      <c r="E4" s="10">
        <f>E6+E10+E11+E9+E14+E15</f>
        <v>73557.199999999983</v>
      </c>
      <c r="F4" s="10">
        <f t="shared" ref="F4" si="1">F6+F10+F11+F9+F14+F15</f>
        <v>243571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>
      <c r="A5" s="11" t="s">
        <v>2</v>
      </c>
      <c r="B5" s="12"/>
      <c r="C5" s="13"/>
      <c r="D5" s="13"/>
      <c r="E5" s="13"/>
      <c r="F5" s="13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>
      <c r="A6" s="14" t="s">
        <v>13</v>
      </c>
      <c r="B6" s="12"/>
      <c r="C6" s="13">
        <f>C7+C8</f>
        <v>7554.9</v>
      </c>
      <c r="D6" s="13">
        <f t="shared" ref="D6:E6" si="2">D7+D8</f>
        <v>7554.9</v>
      </c>
      <c r="E6" s="13">
        <f t="shared" si="2"/>
        <v>5666.1</v>
      </c>
      <c r="F6" s="13">
        <f t="shared" ref="F6" si="3">F7+F8</f>
        <v>7554.9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31.5" customHeight="1">
      <c r="A7" s="4" t="s">
        <v>9</v>
      </c>
      <c r="B7" s="12" t="s">
        <v>4</v>
      </c>
      <c r="C7" s="13">
        <v>2414.1</v>
      </c>
      <c r="D7" s="13">
        <v>2414.1</v>
      </c>
      <c r="E7" s="13">
        <v>1810.5</v>
      </c>
      <c r="F7" s="13">
        <v>2414.1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>
      <c r="A8" s="4" t="s">
        <v>10</v>
      </c>
      <c r="B8" s="12" t="s">
        <v>7</v>
      </c>
      <c r="C8" s="13">
        <v>5140.8</v>
      </c>
      <c r="D8" s="13">
        <v>5140.8</v>
      </c>
      <c r="E8" s="13">
        <v>3855.6</v>
      </c>
      <c r="F8" s="13">
        <v>5140.8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>
      <c r="A9" s="24" t="s">
        <v>24</v>
      </c>
      <c r="B9" s="12" t="s">
        <v>25</v>
      </c>
      <c r="C9" s="13">
        <v>30</v>
      </c>
      <c r="D9" s="13">
        <v>150551.79999999999</v>
      </c>
      <c r="E9" s="13">
        <v>3753.7</v>
      </c>
      <c r="F9" s="13">
        <v>150551.79999999999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>
      <c r="A10" s="12" t="s">
        <v>11</v>
      </c>
      <c r="B10" s="12" t="s">
        <v>5</v>
      </c>
      <c r="C10" s="13">
        <v>3667.8</v>
      </c>
      <c r="D10" s="13">
        <v>37341.599999999999</v>
      </c>
      <c r="E10" s="13">
        <v>37056.699999999997</v>
      </c>
      <c r="F10" s="13">
        <v>37337.599999999999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>
      <c r="A11" s="12" t="s">
        <v>3</v>
      </c>
      <c r="B11" s="12" t="s">
        <v>6</v>
      </c>
      <c r="C11" s="13">
        <f t="shared" ref="C11:F11" si="4">C12+C13</f>
        <v>33213.699999999997</v>
      </c>
      <c r="D11" s="13">
        <f t="shared" si="4"/>
        <v>49059.8</v>
      </c>
      <c r="E11" s="13">
        <f t="shared" si="4"/>
        <v>26079.5</v>
      </c>
      <c r="F11" s="13">
        <f t="shared" si="4"/>
        <v>47043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>
      <c r="A12" s="4" t="s">
        <v>9</v>
      </c>
      <c r="B12" s="12"/>
      <c r="C12" s="13">
        <v>0</v>
      </c>
      <c r="D12" s="13">
        <v>300</v>
      </c>
      <c r="E12" s="13">
        <v>300</v>
      </c>
      <c r="F12" s="13">
        <v>300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>
      <c r="A13" s="4" t="s">
        <v>10</v>
      </c>
      <c r="B13" s="12"/>
      <c r="C13" s="13">
        <v>33213.699999999997</v>
      </c>
      <c r="D13" s="13">
        <v>48759.8</v>
      </c>
      <c r="E13" s="13">
        <f>26079.5-E12</f>
        <v>25779.5</v>
      </c>
      <c r="F13" s="13">
        <v>46743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30">
      <c r="A14" s="15" t="s">
        <v>26</v>
      </c>
      <c r="B14" s="12" t="s">
        <v>27</v>
      </c>
      <c r="C14" s="13">
        <v>0</v>
      </c>
      <c r="D14" s="13">
        <v>1082.5</v>
      </c>
      <c r="E14" s="13">
        <v>1000</v>
      </c>
      <c r="F14" s="13">
        <v>1082.5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60">
      <c r="A15" s="25" t="s">
        <v>30</v>
      </c>
      <c r="B15" s="12" t="s">
        <v>31</v>
      </c>
      <c r="C15" s="13">
        <v>0</v>
      </c>
      <c r="D15" s="13">
        <v>0</v>
      </c>
      <c r="E15" s="13">
        <v>1.2</v>
      </c>
      <c r="F15" s="13">
        <v>1.2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>
      <c r="A16" s="16" t="s">
        <v>14</v>
      </c>
      <c r="B16" s="9"/>
      <c r="C16" s="10">
        <v>3689.7</v>
      </c>
      <c r="D16" s="10">
        <v>3689.7</v>
      </c>
      <c r="E16" s="10">
        <v>3620.4</v>
      </c>
      <c r="F16" s="10">
        <v>4499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>
      <c r="A17" s="11" t="s">
        <v>15</v>
      </c>
      <c r="B17" s="17"/>
      <c r="C17" s="13">
        <v>48156.1</v>
      </c>
      <c r="D17" s="13">
        <v>251787.6</v>
      </c>
      <c r="E17" s="13">
        <v>66620.800000000003</v>
      </c>
      <c r="F17" s="13">
        <v>249766.8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>
      <c r="A18" s="18" t="s">
        <v>16</v>
      </c>
      <c r="B18" s="19"/>
      <c r="C18" s="20">
        <f>C3-C17</f>
        <v>0</v>
      </c>
      <c r="D18" s="20">
        <f t="shared" ref="D18:F18" si="5">D3-D17</f>
        <v>-2507.3000000000175</v>
      </c>
      <c r="E18" s="20">
        <f t="shared" si="5"/>
        <v>10556.799999999974</v>
      </c>
      <c r="F18" s="20">
        <f t="shared" si="5"/>
        <v>-1696.7999999999884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>
      <c r="A19" s="18" t="s">
        <v>17</v>
      </c>
      <c r="B19" s="19"/>
      <c r="C19" s="20">
        <v>0</v>
      </c>
      <c r="D19" s="20">
        <v>67.95</v>
      </c>
      <c r="E19" s="20"/>
      <c r="F19" s="20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30">
      <c r="A20" s="18" t="s">
        <v>18</v>
      </c>
      <c r="B20" s="19"/>
      <c r="C20" s="20">
        <f>C21+C22</f>
        <v>0</v>
      </c>
      <c r="D20" s="20">
        <f>D21+D22</f>
        <v>2507.3000000000002</v>
      </c>
      <c r="E20" s="20">
        <f t="shared" ref="E20:F20" si="6">E21+E22</f>
        <v>0</v>
      </c>
      <c r="F20" s="20">
        <f t="shared" si="6"/>
        <v>0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30">
      <c r="A21" s="21" t="s">
        <v>19</v>
      </c>
      <c r="B21" s="22"/>
      <c r="C21" s="23">
        <v>0</v>
      </c>
      <c r="D21" s="23">
        <v>2507.3000000000002</v>
      </c>
      <c r="E21" s="23"/>
      <c r="F21" s="2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30">
      <c r="A22" s="21" t="s">
        <v>20</v>
      </c>
      <c r="B22" s="22"/>
      <c r="C22" s="23"/>
      <c r="D22" s="23">
        <v>0</v>
      </c>
      <c r="E22" s="23">
        <v>0</v>
      </c>
      <c r="F22" s="23">
        <v>0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Q32" sqref="Q3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Параметры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2023-10-30T07:06:33Z</cp:lastPrinted>
  <dcterms:created xsi:type="dcterms:W3CDTF">2015-04-16T06:55:05Z</dcterms:created>
  <dcterms:modified xsi:type="dcterms:W3CDTF">2024-11-10T09:00:25Z</dcterms:modified>
</cp:coreProperties>
</file>